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B13E8C66-0937-41F2-951C-CD3AD760885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kiad.'!$A$1:$E$37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4" i="1" l="1"/>
  <c r="D13" i="1"/>
  <c r="D10" i="1"/>
  <c r="D11" i="1"/>
  <c r="D9" i="1"/>
  <c r="D7" i="1"/>
  <c r="D8" i="1" s="1"/>
  <c r="C36" i="1"/>
  <c r="D18" i="1"/>
  <c r="D19" i="1"/>
  <c r="D20" i="1"/>
  <c r="D21" i="1"/>
  <c r="D22" i="1"/>
  <c r="D23" i="1"/>
  <c r="D26" i="1"/>
  <c r="D28" i="1"/>
  <c r="D30" i="1"/>
  <c r="D31" i="1"/>
  <c r="D32" i="1"/>
  <c r="E32" i="1" s="1"/>
  <c r="D34" i="1"/>
  <c r="D24" i="1"/>
  <c r="E10" i="1"/>
  <c r="C12" i="1"/>
  <c r="C8" i="1"/>
  <c r="D12" i="1" l="1"/>
  <c r="E23" i="1"/>
  <c r="E31" i="1" l="1"/>
  <c r="E30" i="1"/>
  <c r="E34" i="1"/>
  <c r="E20" i="1"/>
  <c r="E24" i="1" l="1"/>
  <c r="E22" i="1"/>
  <c r="E9" i="1" l="1"/>
  <c r="E35" i="1" l="1"/>
  <c r="E14" i="1" l="1"/>
  <c r="E7" i="1"/>
  <c r="E8" i="1" s="1"/>
  <c r="C15" i="1" l="1"/>
  <c r="C16" i="1" l="1"/>
  <c r="C37" i="1" s="1"/>
  <c r="E28" i="1" l="1"/>
  <c r="E26" i="1" l="1"/>
  <c r="E21" i="1"/>
  <c r="D15" i="1" l="1"/>
  <c r="D16" i="1" s="1"/>
  <c r="D36" i="1"/>
  <c r="E18" i="1" l="1"/>
  <c r="E11" i="1"/>
  <c r="E12" i="1" s="1"/>
  <c r="E13" i="1"/>
  <c r="E15" i="1" s="1"/>
  <c r="E16" i="1" l="1"/>
  <c r="D37" i="1"/>
  <c r="E36" i="1"/>
  <c r="E37" i="1" l="1"/>
</calcChain>
</file>

<file path=xl/sharedStrings.xml><?xml version="1.0" encoding="utf-8"?>
<sst xmlns="http://schemas.openxmlformats.org/spreadsheetml/2006/main" count="43" uniqueCount="41">
  <si>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</si>
  <si>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</si>
  <si>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</si>
  <si>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</si>
  <si>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</si>
  <si>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</si>
  <si>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</si>
  <si>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Ingatlanok</t>
  </si>
  <si>
    <t>Utak</t>
  </si>
  <si>
    <t>Városgazdálkodás</t>
  </si>
  <si>
    <t>Egyéb</t>
  </si>
  <si>
    <t>Városi Önkormányzat Egészségügyi Központja</t>
  </si>
  <si>
    <t>Piac</t>
  </si>
  <si>
    <t>Zalaszentgrót Város Önkormányzata</t>
  </si>
  <si>
    <t>Önkormányzat összesen:</t>
  </si>
  <si>
    <t>Mindösszesen:</t>
  </si>
  <si>
    <t>Általános fejlesztési tartalék</t>
  </si>
  <si>
    <t>Zalaszentgróti Közös Önkormányzati Hivatal</t>
  </si>
  <si>
    <t>Zalaszentgróti Napköziotthonos Óvoda-Bölcsőde</t>
  </si>
  <si>
    <t>Penny zebra kivitelezés</t>
  </si>
  <si>
    <t>Városrészek</t>
  </si>
  <si>
    <t>Pályázatok</t>
  </si>
  <si>
    <t xml:space="preserve">Beruházási kiadások 2026. évi előirányzata </t>
  </si>
  <si>
    <t>Felnőtt öltözőszekrény</t>
  </si>
  <si>
    <t>Makita fűnyíró</t>
  </si>
  <si>
    <t>EEG számítógép</t>
  </si>
  <si>
    <t>Klíma (belgyógyászat - pszichiátria)</t>
  </si>
  <si>
    <t>ABA Centúrió köztéri pad - 3 db</t>
  </si>
  <si>
    <t>Mozgáskorlátozott mobilrámpa</t>
  </si>
  <si>
    <t>Hirdetőtábla (1 db különálló fémkeret)</t>
  </si>
  <si>
    <t>VPJ_1 - traktor</t>
  </si>
  <si>
    <t>Asztalok</t>
  </si>
  <si>
    <t>Játszótéri elemek</t>
  </si>
  <si>
    <t>Közlekedésbiztonsági intézkedések</t>
  </si>
  <si>
    <t>Ivóvízkút</t>
  </si>
  <si>
    <t>2 db rendezvénypavilon</t>
  </si>
  <si>
    <t>VJP_2 - Járóbeteg szakellátó köpzont eszközbeszerzése</t>
  </si>
  <si>
    <t>Informatikai és egyéb eszközök beszerzése</t>
  </si>
  <si>
    <t>Magaságyás</t>
  </si>
  <si>
    <t>adatok Ft-ban</t>
  </si>
  <si>
    <t>5.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</si>
</sst>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5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60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5" fontId="4" fillId="0" borderId="1" xfId="1" applyNumberFormat="1" applyFont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4" fillId="0" borderId="2" xfId="1" applyNumberFormat="1" applyFont="1" applyFill="1" applyBorder="1" applyAlignment="1">
      <alignment horizontal="right"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165" fontId="3" fillId="3" borderId="1" xfId="1" applyNumberFormat="1" applyFont="1" applyFill="1" applyBorder="1" applyAlignment="1">
      <alignment horizontal="right" vertical="center" wrapText="1"/>
    </xf>
    <xf numFmtId="165" fontId="4" fillId="3" borderId="1" xfId="1" applyNumberFormat="1" applyFont="1" applyFill="1" applyBorder="1" applyAlignment="1">
      <alignment horizontal="right" vertical="center" wrapText="1"/>
    </xf>
    <xf numFmtId="165" fontId="3" fillId="4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4"/>
  <sheetViews>
    <sheetView tabSelected="1" view="pageBreakPreview" zoomScaleNormal="100" zoomScaleSheetLayoutView="100" workbookViewId="0">
      <selection activeCell="A2" sqref="A2:E2"/>
    </sheetView>
  </sheetViews>
  <sheetFormatPr defaultColWidth="9.140625" defaultRowHeight="14.25" x14ac:dyDescent="0.2"/>
  <cols>
    <col min="1" max="1" width="25.140625" style="4" customWidth="1"/>
    <col min="2" max="2" width="42.7109375" style="6" customWidth="1"/>
    <col min="3" max="4" width="12.5703125" style="6" customWidth="1"/>
    <col min="5" max="5" width="13.7109375" style="6" bestFit="1" customWidth="1"/>
    <col min="6" max="6" width="11" style="6" bestFit="1" customWidth="1"/>
    <col min="7" max="16384" width="9.140625" style="6"/>
  </cols>
  <sheetData>
    <row r="1" spans="1:11" ht="20.25" customHeight="1" x14ac:dyDescent="0.2">
      <c r="A1" s="48" t="s">
        <v>40</v>
      </c>
      <c r="B1" s="49"/>
      <c r="C1" s="49"/>
      <c r="D1" s="49"/>
      <c r="E1" s="49"/>
    </row>
    <row r="2" spans="1:11" ht="55.5" customHeight="1" x14ac:dyDescent="0.3">
      <c r="A2" s="50" t="s">
        <v>22</v>
      </c>
      <c r="B2" s="50"/>
      <c r="C2" s="50"/>
      <c r="D2" s="50"/>
      <c r="E2" s="50"/>
    </row>
    <row r="3" spans="1:11" ht="21" customHeight="1" x14ac:dyDescent="0.2">
      <c r="A3" s="2"/>
      <c r="B3" s="5"/>
      <c r="C3" s="5"/>
      <c r="D3" s="2"/>
      <c r="E3" s="3"/>
      <c r="F3" s="39"/>
    </row>
    <row r="4" spans="1:11" ht="17.25" customHeight="1" x14ac:dyDescent="0.2">
      <c r="A4" s="51" t="s">
        <v>39</v>
      </c>
      <c r="B4" s="51"/>
      <c r="C4" s="51"/>
      <c r="D4" s="51"/>
      <c r="E4" s="51"/>
    </row>
    <row r="5" spans="1:11" ht="11.25" customHeight="1" x14ac:dyDescent="0.2">
      <c r="A5" s="3"/>
      <c r="B5" s="25"/>
      <c r="C5" s="25"/>
      <c r="D5" s="25"/>
      <c r="E5" s="25"/>
    </row>
    <row r="6" spans="1:11" s="12" customFormat="1" ht="21" customHeight="1" x14ac:dyDescent="0.2">
      <c r="A6" s="26" t="s">
        <v>0</v>
      </c>
      <c r="B6" s="26" t="s">
        <v>1</v>
      </c>
      <c r="C6" s="26" t="s">
        <v>2</v>
      </c>
      <c r="D6" s="26" t="s">
        <v>3</v>
      </c>
      <c r="E6" s="26" t="s">
        <v>4</v>
      </c>
    </row>
    <row r="7" spans="1:11" s="12" customFormat="1" ht="24" customHeight="1" x14ac:dyDescent="0.2">
      <c r="A7" s="54" t="s">
        <v>17</v>
      </c>
      <c r="B7" s="28" t="s">
        <v>37</v>
      </c>
      <c r="C7" s="30">
        <v>2362000</v>
      </c>
      <c r="D7" s="30">
        <f>C7*0.27</f>
        <v>637740</v>
      </c>
      <c r="E7" s="31">
        <f>SUM(C7:D7)</f>
        <v>2999740</v>
      </c>
    </row>
    <row r="8" spans="1:11" s="12" customFormat="1" ht="22.5" customHeight="1" x14ac:dyDescent="0.2">
      <c r="A8" s="55"/>
      <c r="B8" s="29" t="s">
        <v>5</v>
      </c>
      <c r="C8" s="32">
        <f>SUM(C7)</f>
        <v>2362000</v>
      </c>
      <c r="D8" s="32">
        <f>SUM(D7)</f>
        <v>637740</v>
      </c>
      <c r="E8" s="32">
        <f>SUM(E7)</f>
        <v>2999740</v>
      </c>
      <c r="F8" s="40"/>
    </row>
    <row r="9" spans="1:11" s="12" customFormat="1" ht="22.5" customHeight="1" x14ac:dyDescent="0.2">
      <c r="A9" s="54" t="s">
        <v>18</v>
      </c>
      <c r="B9" s="28" t="s">
        <v>23</v>
      </c>
      <c r="C9" s="30">
        <v>500000</v>
      </c>
      <c r="D9" s="30">
        <f>C9*0.27</f>
        <v>135000</v>
      </c>
      <c r="E9" s="31">
        <f>SUM(C9:D9)</f>
        <v>635000</v>
      </c>
    </row>
    <row r="10" spans="1:11" s="12" customFormat="1" ht="22.5" customHeight="1" x14ac:dyDescent="0.2">
      <c r="A10" s="45"/>
      <c r="B10" s="28" t="s">
        <v>38</v>
      </c>
      <c r="C10" s="30">
        <v>180000</v>
      </c>
      <c r="D10" s="30">
        <f t="shared" ref="D10:D11" si="0">C10*0.27</f>
        <v>48600</v>
      </c>
      <c r="E10" s="31">
        <f>SUM(C10:D10)</f>
        <v>228600</v>
      </c>
    </row>
    <row r="11" spans="1:11" s="12" customFormat="1" ht="22.5" customHeight="1" x14ac:dyDescent="0.2">
      <c r="A11" s="45"/>
      <c r="B11" s="18" t="s">
        <v>24</v>
      </c>
      <c r="C11" s="31">
        <v>100000</v>
      </c>
      <c r="D11" s="30">
        <f t="shared" si="0"/>
        <v>27000</v>
      </c>
      <c r="E11" s="31">
        <f>SUM(C11:D11)</f>
        <v>127000</v>
      </c>
      <c r="G11" s="9"/>
      <c r="H11" s="14"/>
      <c r="I11" s="10"/>
      <c r="J11" s="10"/>
      <c r="K11" s="10"/>
    </row>
    <row r="12" spans="1:11" s="12" customFormat="1" ht="22.5" customHeight="1" x14ac:dyDescent="0.2">
      <c r="A12" s="56"/>
      <c r="B12" s="19" t="s">
        <v>5</v>
      </c>
      <c r="C12" s="33">
        <f>SUM(C9:C11)</f>
        <v>780000</v>
      </c>
      <c r="D12" s="33">
        <f>SUM(D9:D11)</f>
        <v>210600</v>
      </c>
      <c r="E12" s="33">
        <f>SUM(E9:E11)</f>
        <v>990600</v>
      </c>
      <c r="F12" s="40"/>
      <c r="G12" s="9"/>
      <c r="H12" s="14"/>
      <c r="I12" s="10"/>
      <c r="J12" s="10"/>
      <c r="K12" s="10"/>
    </row>
    <row r="13" spans="1:11" s="15" customFormat="1" ht="22.5" customHeight="1" x14ac:dyDescent="0.2">
      <c r="A13" s="52" t="s">
        <v>11</v>
      </c>
      <c r="B13" s="18" t="s">
        <v>25</v>
      </c>
      <c r="C13" s="34">
        <v>150000</v>
      </c>
      <c r="D13" s="34">
        <f>C13*0.27</f>
        <v>40500</v>
      </c>
      <c r="E13" s="31">
        <f>SUM(C13:D13)</f>
        <v>190500</v>
      </c>
    </row>
    <row r="14" spans="1:11" s="15" customFormat="1" ht="22.5" customHeight="1" x14ac:dyDescent="0.2">
      <c r="A14" s="52"/>
      <c r="B14" s="18" t="s">
        <v>26</v>
      </c>
      <c r="C14" s="34">
        <v>400000</v>
      </c>
      <c r="D14" s="34">
        <f>C14*0.27</f>
        <v>108000</v>
      </c>
      <c r="E14" s="31">
        <f>SUM(C14:D14)</f>
        <v>508000</v>
      </c>
    </row>
    <row r="15" spans="1:11" s="12" customFormat="1" ht="22.5" customHeight="1" x14ac:dyDescent="0.2">
      <c r="A15" s="53"/>
      <c r="B15" s="1" t="s">
        <v>5</v>
      </c>
      <c r="C15" s="35">
        <f>SUM(C13:C14)</f>
        <v>550000</v>
      </c>
      <c r="D15" s="35">
        <f>SUM(D13:D14)</f>
        <v>148500</v>
      </c>
      <c r="E15" s="35">
        <f>SUM(E13:E14)</f>
        <v>698500</v>
      </c>
      <c r="F15" s="40"/>
    </row>
    <row r="16" spans="1:11" s="12" customFormat="1" ht="22.5" customHeight="1" x14ac:dyDescent="0.2">
      <c r="A16" s="45" t="s">
        <v>13</v>
      </c>
      <c r="B16" s="7" t="s">
        <v>6</v>
      </c>
      <c r="C16" s="36">
        <f>SUM(C8,C12,C15)</f>
        <v>3692000</v>
      </c>
      <c r="D16" s="36">
        <f>SUM(D15,D12,D8)</f>
        <v>996840</v>
      </c>
      <c r="E16" s="36">
        <f>SUM(E8,E12,E15)</f>
        <v>4688840</v>
      </c>
      <c r="F16" s="40"/>
    </row>
    <row r="17" spans="1:9" s="12" customFormat="1" ht="22.5" customHeight="1" x14ac:dyDescent="0.2">
      <c r="A17" s="45"/>
      <c r="B17" s="1" t="s">
        <v>7</v>
      </c>
      <c r="C17" s="32"/>
      <c r="D17" s="32"/>
      <c r="E17" s="30"/>
    </row>
    <row r="18" spans="1:9" s="12" customFormat="1" ht="22.5" customHeight="1" x14ac:dyDescent="0.2">
      <c r="A18" s="45"/>
      <c r="B18" s="18" t="s">
        <v>32</v>
      </c>
      <c r="C18" s="31">
        <v>4000000</v>
      </c>
      <c r="D18" s="31">
        <f t="shared" ref="D18:D23" si="1">C18*0.27</f>
        <v>1080000</v>
      </c>
      <c r="E18" s="31">
        <f t="shared" ref="E18" si="2">SUM(C18:D18)</f>
        <v>5080000</v>
      </c>
    </row>
    <row r="19" spans="1:9" s="12" customFormat="1" ht="22.5" customHeight="1" x14ac:dyDescent="0.2">
      <c r="A19" s="46"/>
      <c r="B19" s="19" t="s">
        <v>8</v>
      </c>
      <c r="C19" s="31"/>
      <c r="D19" s="31">
        <f t="shared" si="1"/>
        <v>0</v>
      </c>
      <c r="E19" s="31"/>
    </row>
    <row r="20" spans="1:9" s="12" customFormat="1" ht="22.5" customHeight="1" x14ac:dyDescent="0.2">
      <c r="A20" s="47"/>
      <c r="B20" s="20" t="s">
        <v>19</v>
      </c>
      <c r="C20" s="31">
        <v>4500000</v>
      </c>
      <c r="D20" s="31">
        <f t="shared" si="1"/>
        <v>1215000</v>
      </c>
      <c r="E20" s="31">
        <f t="shared" ref="E20:E21" si="3">SUM(C20:D20)</f>
        <v>5715000</v>
      </c>
      <c r="I20" s="16"/>
    </row>
    <row r="21" spans="1:9" s="12" customFormat="1" ht="22.5" customHeight="1" x14ac:dyDescent="0.2">
      <c r="A21" s="47"/>
      <c r="B21" s="20" t="s">
        <v>33</v>
      </c>
      <c r="C21" s="31">
        <v>1840000</v>
      </c>
      <c r="D21" s="31">
        <f t="shared" si="1"/>
        <v>496800.00000000006</v>
      </c>
      <c r="E21" s="31">
        <f t="shared" si="3"/>
        <v>2336800</v>
      </c>
      <c r="I21" s="16"/>
    </row>
    <row r="22" spans="1:9" s="12" customFormat="1" ht="22.5" customHeight="1" x14ac:dyDescent="0.2">
      <c r="A22" s="47"/>
      <c r="B22" s="19" t="s">
        <v>21</v>
      </c>
      <c r="C22" s="31"/>
      <c r="D22" s="31">
        <f t="shared" si="1"/>
        <v>0</v>
      </c>
      <c r="E22" s="31">
        <f t="shared" ref="E22:E24" si="4">SUM(C22:D22)</f>
        <v>0</v>
      </c>
      <c r="I22" s="16"/>
    </row>
    <row r="23" spans="1:9" s="12" customFormat="1" ht="22.5" customHeight="1" x14ac:dyDescent="0.2">
      <c r="A23" s="47"/>
      <c r="B23" s="18" t="s">
        <v>30</v>
      </c>
      <c r="C23" s="31">
        <v>9056000</v>
      </c>
      <c r="D23" s="31">
        <f t="shared" si="1"/>
        <v>2445120</v>
      </c>
      <c r="E23" s="31">
        <f t="shared" si="4"/>
        <v>11501120</v>
      </c>
      <c r="I23" s="16"/>
    </row>
    <row r="24" spans="1:9" s="12" customFormat="1" ht="31.5" customHeight="1" x14ac:dyDescent="0.2">
      <c r="A24" s="47"/>
      <c r="B24" s="18" t="s">
        <v>36</v>
      </c>
      <c r="C24" s="31">
        <v>25750000</v>
      </c>
      <c r="D24" s="31">
        <f>C24*0.27</f>
        <v>6952500</v>
      </c>
      <c r="E24" s="31">
        <f t="shared" si="4"/>
        <v>32702500</v>
      </c>
      <c r="I24" s="16"/>
    </row>
    <row r="25" spans="1:9" s="12" customFormat="1" ht="22.5" customHeight="1" x14ac:dyDescent="0.2">
      <c r="A25" s="47"/>
      <c r="B25" s="19" t="s">
        <v>9</v>
      </c>
      <c r="C25" s="31"/>
      <c r="D25" s="31"/>
      <c r="E25" s="31"/>
      <c r="I25" s="16"/>
    </row>
    <row r="26" spans="1:9" s="12" customFormat="1" ht="22.5" customHeight="1" x14ac:dyDescent="0.2">
      <c r="A26" s="47"/>
      <c r="B26" s="18" t="s">
        <v>34</v>
      </c>
      <c r="C26" s="34">
        <v>20937000</v>
      </c>
      <c r="D26" s="31">
        <f t="shared" ref="D26:D34" si="5">C26*0.27</f>
        <v>5652990</v>
      </c>
      <c r="E26" s="31">
        <f t="shared" ref="E26" si="6">SUM(C26:D26)</f>
        <v>26589990</v>
      </c>
      <c r="I26" s="16"/>
    </row>
    <row r="27" spans="1:9" s="12" customFormat="1" ht="22.5" customHeight="1" x14ac:dyDescent="0.2">
      <c r="A27" s="47"/>
      <c r="B27" s="21" t="s">
        <v>12</v>
      </c>
      <c r="C27" s="34"/>
      <c r="D27" s="31"/>
      <c r="E27" s="31"/>
      <c r="I27" s="16"/>
    </row>
    <row r="28" spans="1:9" s="12" customFormat="1" ht="22.5" customHeight="1" x14ac:dyDescent="0.2">
      <c r="A28" s="47"/>
      <c r="B28" s="18" t="s">
        <v>31</v>
      </c>
      <c r="C28" s="31">
        <v>430000</v>
      </c>
      <c r="D28" s="31">
        <f t="shared" si="5"/>
        <v>116100.00000000001</v>
      </c>
      <c r="E28" s="31">
        <f t="shared" ref="E28:E34" si="7">SUM(C28:D28)</f>
        <v>546100</v>
      </c>
      <c r="I28" s="16"/>
    </row>
    <row r="29" spans="1:9" s="12" customFormat="1" ht="22.5" customHeight="1" x14ac:dyDescent="0.2">
      <c r="A29" s="47"/>
      <c r="B29" s="19" t="s">
        <v>20</v>
      </c>
      <c r="C29" s="31"/>
      <c r="D29" s="31"/>
      <c r="E29" s="31"/>
      <c r="I29" s="16"/>
    </row>
    <row r="30" spans="1:9" s="12" customFormat="1" ht="22.5" customHeight="1" x14ac:dyDescent="0.2">
      <c r="A30" s="47"/>
      <c r="B30" s="18" t="s">
        <v>27</v>
      </c>
      <c r="C30" s="31">
        <v>270000</v>
      </c>
      <c r="D30" s="31">
        <f t="shared" si="5"/>
        <v>72900</v>
      </c>
      <c r="E30" s="31">
        <f t="shared" si="7"/>
        <v>342900</v>
      </c>
      <c r="I30" s="16"/>
    </row>
    <row r="31" spans="1:9" s="12" customFormat="1" ht="22.5" customHeight="1" x14ac:dyDescent="0.2">
      <c r="A31" s="47"/>
      <c r="B31" s="18" t="s">
        <v>28</v>
      </c>
      <c r="C31" s="31">
        <v>40000</v>
      </c>
      <c r="D31" s="31">
        <f t="shared" si="5"/>
        <v>10800</v>
      </c>
      <c r="E31" s="31">
        <f t="shared" si="7"/>
        <v>50800</v>
      </c>
      <c r="I31" s="16"/>
    </row>
    <row r="32" spans="1:9" s="12" customFormat="1" ht="22.5" customHeight="1" x14ac:dyDescent="0.2">
      <c r="A32" s="47"/>
      <c r="B32" s="18" t="s">
        <v>29</v>
      </c>
      <c r="C32" s="31">
        <v>100000</v>
      </c>
      <c r="D32" s="31">
        <f t="shared" si="5"/>
        <v>27000</v>
      </c>
      <c r="E32" s="31">
        <f t="shared" si="7"/>
        <v>127000</v>
      </c>
      <c r="I32" s="16"/>
    </row>
    <row r="33" spans="1:9" s="12" customFormat="1" ht="22.5" customHeight="1" x14ac:dyDescent="0.2">
      <c r="A33" s="47"/>
      <c r="B33" s="22" t="s">
        <v>10</v>
      </c>
      <c r="C33" s="31"/>
      <c r="D33" s="31"/>
      <c r="E33" s="31"/>
      <c r="F33" s="8"/>
      <c r="I33" s="16"/>
    </row>
    <row r="34" spans="1:9" s="12" customFormat="1" ht="22.5" customHeight="1" x14ac:dyDescent="0.2">
      <c r="A34" s="47"/>
      <c r="B34" s="23" t="s">
        <v>35</v>
      </c>
      <c r="C34" s="31">
        <v>950000</v>
      </c>
      <c r="D34" s="31">
        <f t="shared" si="5"/>
        <v>256500.00000000003</v>
      </c>
      <c r="E34" s="31">
        <f t="shared" si="7"/>
        <v>1206500</v>
      </c>
      <c r="F34" s="8"/>
      <c r="I34" s="16"/>
    </row>
    <row r="35" spans="1:9" s="12" customFormat="1" ht="22.5" customHeight="1" x14ac:dyDescent="0.2">
      <c r="A35" s="24"/>
      <c r="B35" s="27" t="s">
        <v>16</v>
      </c>
      <c r="C35" s="37">
        <v>11300450</v>
      </c>
      <c r="D35" s="37"/>
      <c r="E35" s="37">
        <f t="shared" ref="E35" si="8">SUM(C35:D35)</f>
        <v>11300450</v>
      </c>
      <c r="F35" s="40"/>
      <c r="I35" s="16"/>
    </row>
    <row r="36" spans="1:9" s="12" customFormat="1" ht="22.5" customHeight="1" x14ac:dyDescent="0.2">
      <c r="A36" s="43"/>
      <c r="B36" s="7" t="s">
        <v>14</v>
      </c>
      <c r="C36" s="36">
        <f>SUM(C17:C35)</f>
        <v>79173450</v>
      </c>
      <c r="D36" s="36">
        <f>SUM(D18:D35)</f>
        <v>18325710</v>
      </c>
      <c r="E36" s="36">
        <f>SUM(E18:E35)</f>
        <v>97499160</v>
      </c>
      <c r="F36" s="40"/>
      <c r="I36" s="16"/>
    </row>
    <row r="37" spans="1:9" s="12" customFormat="1" ht="22.5" customHeight="1" x14ac:dyDescent="0.2">
      <c r="A37" s="44"/>
      <c r="B37" s="17" t="s">
        <v>15</v>
      </c>
      <c r="C37" s="38">
        <f>SUM(C36,C16)</f>
        <v>82865450</v>
      </c>
      <c r="D37" s="38">
        <f>SUM(D36,D16)</f>
        <v>19322550</v>
      </c>
      <c r="E37" s="38">
        <f>SUM(E36,E16)</f>
        <v>102188000</v>
      </c>
      <c r="F37" s="40"/>
    </row>
    <row r="38" spans="1:9" s="12" customFormat="1" ht="18" customHeight="1" x14ac:dyDescent="0.2">
      <c r="A38" s="11"/>
      <c r="I38" s="16"/>
    </row>
    <row r="39" spans="1:9" s="12" customFormat="1" ht="18" customHeight="1" x14ac:dyDescent="0.2">
      <c r="A39" s="11"/>
      <c r="I39" s="16"/>
    </row>
    <row r="40" spans="1:9" s="12" customFormat="1" ht="18" customHeight="1" x14ac:dyDescent="0.2">
      <c r="A40" s="11"/>
      <c r="I40" s="16"/>
    </row>
    <row r="41" spans="1:9" s="12" customFormat="1" ht="18" customHeight="1" x14ac:dyDescent="0.2">
      <c r="A41" s="11"/>
      <c r="I41" s="16"/>
    </row>
    <row r="42" spans="1:9" s="12" customFormat="1" ht="18" customHeight="1" x14ac:dyDescent="0.2">
      <c r="A42" s="11"/>
      <c r="I42" s="16"/>
    </row>
    <row r="43" spans="1:9" s="12" customFormat="1" ht="16.5" customHeight="1" x14ac:dyDescent="0.2">
      <c r="A43" s="11"/>
      <c r="F43" s="8"/>
    </row>
    <row r="44" spans="1:9" s="12" customFormat="1" ht="27.75" customHeight="1" x14ac:dyDescent="0.2">
      <c r="A44" s="11"/>
    </row>
    <row r="45" spans="1:9" s="12" customFormat="1" ht="27.75" customHeight="1" x14ac:dyDescent="0.2">
      <c r="A45" s="59"/>
      <c r="B45" s="59"/>
      <c r="C45" s="59"/>
      <c r="D45" s="59"/>
      <c r="E45" s="59"/>
    </row>
    <row r="46" spans="1:9" s="12" customFormat="1" ht="27.75" customHeight="1" x14ac:dyDescent="0.2">
      <c r="A46" s="57"/>
      <c r="B46" s="58"/>
      <c r="C46" s="58"/>
      <c r="D46" s="58"/>
      <c r="E46" s="58"/>
    </row>
    <row r="47" spans="1:9" s="12" customFormat="1" ht="27.75" customHeight="1" x14ac:dyDescent="0.2">
      <c r="A47" s="41"/>
      <c r="B47" s="42"/>
      <c r="C47" s="42"/>
      <c r="D47" s="42"/>
      <c r="E47" s="42"/>
    </row>
    <row r="48" spans="1:9" s="12" customFormat="1" ht="16.5" customHeight="1" x14ac:dyDescent="0.2">
      <c r="A48" s="13"/>
    </row>
    <row r="49" spans="1:5" s="12" customFormat="1" ht="16.5" customHeight="1" x14ac:dyDescent="0.2">
      <c r="A49" s="13"/>
    </row>
    <row r="50" spans="1:5" s="12" customFormat="1" ht="16.5" customHeight="1" x14ac:dyDescent="0.2">
      <c r="A50" s="13"/>
      <c r="B50" s="13"/>
      <c r="C50" s="13"/>
      <c r="D50" s="13"/>
      <c r="E50" s="13"/>
    </row>
    <row r="51" spans="1:5" s="12" customFormat="1" ht="21" customHeight="1" x14ac:dyDescent="0.2">
      <c r="A51" s="13"/>
      <c r="B51" s="13"/>
      <c r="C51" s="13"/>
      <c r="D51" s="13"/>
      <c r="E51" s="13"/>
    </row>
    <row r="52" spans="1:5" s="12" customFormat="1" ht="16.149999999999999" customHeight="1" x14ac:dyDescent="0.2">
      <c r="A52" s="13"/>
      <c r="B52" s="13"/>
      <c r="C52" s="13"/>
      <c r="D52" s="13"/>
      <c r="E52" s="13"/>
    </row>
    <row r="53" spans="1:5" s="12" customFormat="1" ht="15" x14ac:dyDescent="0.2">
      <c r="A53" s="13"/>
      <c r="B53" s="13"/>
      <c r="C53" s="13"/>
      <c r="D53" s="13"/>
      <c r="E53" s="13"/>
    </row>
    <row r="54" spans="1:5" s="12" customFormat="1" ht="25.9" customHeight="1" x14ac:dyDescent="0.2">
      <c r="A54" s="13"/>
      <c r="B54" s="13"/>
      <c r="C54" s="13"/>
      <c r="D54" s="13"/>
      <c r="E54" s="13"/>
    </row>
    <row r="55" spans="1:5" s="12" customFormat="1" ht="25.9" customHeight="1" x14ac:dyDescent="0.2">
      <c r="A55" s="13"/>
      <c r="B55" s="13"/>
      <c r="C55" s="13"/>
      <c r="D55" s="13"/>
      <c r="E55" s="13"/>
    </row>
    <row r="56" spans="1:5" s="12" customFormat="1" ht="25.9" customHeight="1" x14ac:dyDescent="0.2">
      <c r="A56" s="13"/>
      <c r="B56" s="13"/>
      <c r="C56" s="13"/>
      <c r="D56" s="13"/>
      <c r="E56" s="13"/>
    </row>
    <row r="57" spans="1:5" s="12" customFormat="1" ht="25.9" customHeight="1" x14ac:dyDescent="0.2">
      <c r="A57" s="11"/>
      <c r="B57" s="13"/>
      <c r="C57" s="13"/>
      <c r="D57" s="13"/>
      <c r="E57" s="13"/>
    </row>
    <row r="58" spans="1:5" s="12" customFormat="1" ht="25.9" customHeight="1" x14ac:dyDescent="0.2">
      <c r="A58" s="11"/>
      <c r="B58" s="13"/>
      <c r="C58" s="13"/>
      <c r="D58" s="13"/>
      <c r="E58" s="13"/>
    </row>
    <row r="59" spans="1:5" s="12" customFormat="1" ht="25.9" customHeight="1" x14ac:dyDescent="0.2">
      <c r="A59" s="11"/>
      <c r="B59" s="13"/>
      <c r="C59" s="13"/>
      <c r="D59" s="13"/>
      <c r="E59" s="13"/>
    </row>
    <row r="60" spans="1:5" s="12" customFormat="1" ht="25.9" customHeight="1" x14ac:dyDescent="0.2">
      <c r="A60" s="11"/>
      <c r="B60" s="13"/>
      <c r="C60" s="13"/>
      <c r="D60" s="13"/>
      <c r="E60" s="13"/>
    </row>
    <row r="61" spans="1:5" s="12" customFormat="1" ht="25.9" customHeight="1" x14ac:dyDescent="0.2">
      <c r="A61" s="11"/>
    </row>
    <row r="62" spans="1:5" ht="25.9" customHeight="1" x14ac:dyDescent="0.2">
      <c r="A62" s="11"/>
      <c r="B62" s="12"/>
      <c r="C62" s="12"/>
      <c r="D62" s="12"/>
      <c r="E62" s="12"/>
    </row>
    <row r="63" spans="1:5" ht="22.15" customHeight="1" x14ac:dyDescent="0.2">
      <c r="B63" s="12"/>
      <c r="C63" s="12"/>
      <c r="D63" s="12"/>
      <c r="E63" s="12"/>
    </row>
    <row r="64" spans="1:5" ht="15" x14ac:dyDescent="0.2">
      <c r="B64" s="12"/>
      <c r="C64" s="12"/>
      <c r="D64" s="12"/>
      <c r="E64" s="12"/>
    </row>
  </sheetData>
  <mergeCells count="11">
    <mergeCell ref="A47:E47"/>
    <mergeCell ref="A36:A37"/>
    <mergeCell ref="A16:A34"/>
    <mergeCell ref="A1:E1"/>
    <mergeCell ref="A2:E2"/>
    <mergeCell ref="A4:E4"/>
    <mergeCell ref="A13:A15"/>
    <mergeCell ref="A7:A8"/>
    <mergeCell ref="A9:A12"/>
    <mergeCell ref="A46:E46"/>
    <mergeCell ref="A45:E45"/>
  </mergeCells>
  <phoneticPr fontId="0" type="noConversion"/>
  <pageMargins left="0.85" right="0.19685039370078741" top="0.45" bottom="0.47244094488188981" header="0.31496062992125984" footer="0.39370078740157483"/>
  <pageSetup paperSize="9" scale="85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2026-02-10T08:55:45Z</cp:lastPrinted>
  <dcterms:created xsi:type="dcterms:W3CDTF">1997-01-17T14:02:09Z</dcterms:created>
  <dcterms:modified xsi:type="dcterms:W3CDTF">2026-02-10T08:56:03Z</dcterms:modified>
</cp:coreProperties>
</file>